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Q 06 - September 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'1Q 06 - September 05'!$B$2:$J$84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<sst xmlns="http://schemas.openxmlformats.org/spreadsheetml/2006/main" count="77" uniqueCount="55">
  <si>
    <t/>
  </si>
  <si>
    <t>Equity Investment Portfolio</t>
  </si>
  <si>
    <t>Private Banking</t>
  </si>
  <si>
    <t>Retail Financial Services</t>
  </si>
  <si>
    <t>Wholesale Banking</t>
  </si>
  <si>
    <t>BUSINESS LINE</t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</si>
  <si>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</si>
  <si>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</si>
  <si>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</si>
  <si>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</si>
  <si>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</si>
  <si>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</si>
  <si>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</si>
  <si>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</si>
  <si>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</si>
  <si>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</si>
  <si>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</si>
  <si>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</si>
  <si>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</si>
  <si>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</si>
  <si>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</si>
  <si>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</si>
  <si>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</si>
  <si>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</si>
  <si>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</si>
  <si>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</si>
  <si>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</si>
  <si>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</si>
  <si>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</si>
  <si>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</si>
  <si>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AFS securities</t>
  </si>
  <si>
    <t>of which: fixed income</t>
  </si>
  <si>
    <t>of which: equities</t>
  </si>
  <si>
    <t>Financial assets held to maturity</t>
  </si>
  <si>
    <t>Loans to customers</t>
  </si>
  <si>
    <t>Equity investments</t>
  </si>
  <si>
    <t>Tangible and intangible assets</t>
  </si>
  <si>
    <t>Other assets</t>
  </si>
  <si>
    <t>of which: tax assets</t>
  </si>
  <si>
    <t>Total assets</t>
  </si>
  <si>
    <t>Funding</t>
  </si>
  <si>
    <t>of which: debt securities in issue</t>
  </si>
  <si>
    <t>Other liabilities</t>
  </si>
  <si>
    <t>of which: tax liabilities</t>
  </si>
  <si>
    <t>Provisions</t>
  </si>
  <si>
    <t>Net equity</t>
  </si>
  <si>
    <t>of which: share capital</t>
  </si>
  <si>
    <t>of which: reserves</t>
  </si>
  <si>
    <t>of which: minority interest</t>
  </si>
  <si>
    <t>Profit for the year</t>
  </si>
  <si>
    <t>Total liabilities</t>
  </si>
  <si>
    <t>Group</t>
  </si>
  <si>
    <t>of which: to Group companies</t>
  </si>
  <si>
    <t>Sept 05</t>
  </si>
  <si>
    <t>IAS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</si>
</sst>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i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 style="dotted">
        <color indexed="56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  <border>
      <left style="dotted">
        <color indexed="56"/>
      </left>
      <right style="dotted">
        <color indexed="56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9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1"/>
    </xf>
    <xf numFmtId="17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>
      <alignment/>
    </xf>
    <xf numFmtId="0" fontId="6" fillId="7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12" fillId="19" borderId="0" xfId="0" applyFont="1" applyFill="1" applyAlignment="1" applyProtection="1">
      <alignment horizontal="center" vertical="center" wrapText="1"/>
      <protection/>
    </xf>
    <xf numFmtId="178" fontId="6" fillId="0" borderId="4" xfId="0" applyNumberFormat="1" applyFont="1" applyBorder="1" applyAlignment="1">
      <alignment/>
    </xf>
    <xf numFmtId="178" fontId="7" fillId="0" borderId="4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178" fontId="5" fillId="0" borderId="6" xfId="0" applyNumberFormat="1" applyFont="1" applyFill="1" applyBorder="1" applyAlignment="1" applyProtection="1">
      <alignment/>
      <protection/>
    </xf>
    <xf numFmtId="178" fontId="6" fillId="0" borderId="4" xfId="0" applyNumberFormat="1" applyFont="1" applyFill="1" applyBorder="1" applyAlignment="1" applyProtection="1">
      <alignment/>
      <protection/>
    </xf>
    <xf numFmtId="178" fontId="6" fillId="0" borderId="4" xfId="0" applyNumberFormat="1" applyFont="1" applyBorder="1" applyAlignment="1" applyProtection="1">
      <alignment/>
      <protection/>
    </xf>
    <xf numFmtId="178" fontId="5" fillId="0" borderId="7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/>
    </xf>
    <xf numFmtId="17" fontId="5" fillId="0" borderId="0" xfId="0" applyNumberFormat="1" applyFont="1" applyFill="1" applyAlignment="1" applyProtection="1">
      <alignment horizontal="left" vertical="center" wrapText="1"/>
      <protection/>
    </xf>
    <xf numFmtId="0" fontId="5" fillId="7" borderId="0" xfId="0" applyFont="1" applyFill="1" applyAlignment="1" applyProtection="1">
      <alignment horizontal="right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14"/>
    <pageSetUpPr fitToPage="1"/>
  </sheetPr>
  <dimension ref="A1:K65419"/>
  <sheetViews>
    <sheetView showGridLines="0" tabSelected="1" defaultGridColor="0" zoomScale="75" zoomScaleNormal="75" colorId="44" workbookViewId="0" topLeftCell="A7">
      <selection activeCell="E50" sqref="E50"/>
    </sheetView>
  </sheetViews>
  <sheetFormatPr defaultColWidth="9.140625" defaultRowHeight="12.75"/>
  <cols>
    <col min="1" max="1" width="11.28125" style="3" customWidth="1"/>
    <col min="2" max="2" width="50.57421875" style="15" customWidth="1"/>
    <col min="3" max="3" width="15.7109375" style="16" customWidth="1"/>
    <col min="4" max="4" width="15.7109375" style="18" customWidth="1"/>
    <col min="5" max="6" width="15.7109375" style="3" customWidth="1"/>
    <col min="7" max="7" width="2.8515625" style="3" customWidth="1"/>
    <col min="8" max="8" width="15.7109375" style="3" customWidth="1"/>
    <col min="9" max="9" width="2.8515625" style="3" customWidth="1"/>
    <col min="10" max="16384" width="9.140625" style="3" customWidth="1"/>
  </cols>
  <sheetData>
    <row r="1" spans="1:4" ht="12.75">
      <c r="A1" s="14"/>
      <c r="D1" s="3"/>
    </row>
    <row r="2" spans="2:4" ht="24" customHeight="1">
      <c r="B2" s="28" t="s">
        <v>7</v>
      </c>
      <c r="C2" s="48" t="s">
        <v>54</v>
      </c>
      <c r="D2" s="3"/>
    </row>
    <row r="3" spans="1:4" ht="12.75">
      <c r="A3" s="14"/>
      <c r="B3" s="19"/>
      <c r="C3" s="14"/>
      <c r="D3" s="3"/>
    </row>
    <row r="4" spans="2:8" ht="12.75">
      <c r="B4" s="27" t="s">
        <v>6</v>
      </c>
      <c r="C4" s="45" t="s">
        <v>53</v>
      </c>
      <c r="G4" s="46"/>
      <c r="H4" s="46"/>
    </row>
    <row r="5" spans="2:3" ht="12.75">
      <c r="B5" s="2"/>
      <c r="C5" s="17"/>
    </row>
    <row r="6" spans="2:6" ht="12.75">
      <c r="B6" s="2" t="s">
        <v>8</v>
      </c>
      <c r="C6" s="20">
        <v>137.5</v>
      </c>
      <c r="D6" s="20"/>
      <c r="F6" s="6"/>
    </row>
    <row r="7" spans="2:6" ht="12.75">
      <c r="B7" s="2" t="s">
        <v>9</v>
      </c>
      <c r="C7" s="20">
        <v>81.9</v>
      </c>
      <c r="D7" s="21"/>
      <c r="F7" s="6"/>
    </row>
    <row r="8" spans="2:6" ht="12.75">
      <c r="B8" s="2" t="s">
        <v>10</v>
      </c>
      <c r="C8" s="20">
        <v>80.5</v>
      </c>
      <c r="D8" s="21"/>
      <c r="F8" s="6"/>
    </row>
    <row r="9" spans="2:6" ht="12.75">
      <c r="B9" s="2" t="s">
        <v>11</v>
      </c>
      <c r="C9" s="20">
        <v>0</v>
      </c>
      <c r="D9" s="21"/>
      <c r="F9" s="6"/>
    </row>
    <row r="10" spans="2:6" ht="12.75">
      <c r="B10" s="2" t="s">
        <v>19</v>
      </c>
      <c r="C10" s="20">
        <v>107.6</v>
      </c>
      <c r="D10" s="20"/>
      <c r="F10" s="6"/>
    </row>
    <row r="11" spans="2:6" ht="12.75">
      <c r="B11" s="37" t="s">
        <v>12</v>
      </c>
      <c r="C11" s="38">
        <f>SUM(C6:C10)</f>
        <v>407.5</v>
      </c>
      <c r="F11" s="6"/>
    </row>
    <row r="12" spans="2:6" ht="12.75">
      <c r="B12" s="2" t="s">
        <v>13</v>
      </c>
      <c r="C12" s="20"/>
      <c r="F12" s="6"/>
    </row>
    <row r="13" spans="2:3" ht="12.75">
      <c r="B13" s="2" t="s">
        <v>14</v>
      </c>
      <c r="C13" s="20"/>
    </row>
    <row r="14" spans="2:6" ht="12.75">
      <c r="B14" s="37" t="s">
        <v>15</v>
      </c>
      <c r="C14" s="38">
        <v>-81.1</v>
      </c>
      <c r="F14" s="6"/>
    </row>
    <row r="15" spans="2:6" ht="12.75">
      <c r="B15" s="37" t="s">
        <v>16</v>
      </c>
      <c r="C15" s="38">
        <f>+C11+C14</f>
        <v>326.4</v>
      </c>
      <c r="F15" s="6"/>
    </row>
    <row r="16" spans="2:6" ht="12.75">
      <c r="B16" s="2" t="s">
        <v>17</v>
      </c>
      <c r="C16" s="20">
        <v>91</v>
      </c>
      <c r="D16" s="20"/>
      <c r="F16" s="6"/>
    </row>
    <row r="17" spans="2:6" ht="12.75">
      <c r="B17" s="2" t="s">
        <v>18</v>
      </c>
      <c r="C17" s="20">
        <v>0.6</v>
      </c>
      <c r="D17" s="20"/>
      <c r="F17" s="6"/>
    </row>
    <row r="18" spans="2:6" ht="12.75">
      <c r="B18" s="2" t="s">
        <v>25</v>
      </c>
      <c r="C18" s="20">
        <v>0</v>
      </c>
      <c r="D18" s="20"/>
      <c r="F18" s="6"/>
    </row>
    <row r="19" spans="2:6" ht="12.75">
      <c r="B19" s="2" t="s">
        <v>20</v>
      </c>
      <c r="C19" s="20">
        <v>-25</v>
      </c>
      <c r="D19" s="20"/>
      <c r="F19" s="6"/>
    </row>
    <row r="20" spans="2:6" ht="12.75">
      <c r="B20" s="2" t="s">
        <v>26</v>
      </c>
      <c r="C20" s="20"/>
      <c r="D20" s="20"/>
      <c r="F20" s="6"/>
    </row>
    <row r="21" spans="2:6" ht="12.75">
      <c r="B21" s="37" t="s">
        <v>21</v>
      </c>
      <c r="C21" s="38">
        <f>SUM(C15:C19)</f>
        <v>393</v>
      </c>
      <c r="F21" s="6"/>
    </row>
    <row r="22" spans="2:6" ht="12.75">
      <c r="B22" s="2" t="s">
        <v>22</v>
      </c>
      <c r="C22" s="20">
        <v>-66.6</v>
      </c>
      <c r="D22" s="20"/>
      <c r="F22" s="6"/>
    </row>
    <row r="23" spans="2:6" ht="12.75">
      <c r="B23" s="2" t="s">
        <v>23</v>
      </c>
      <c r="C23" s="20">
        <v>-2.7</v>
      </c>
      <c r="D23" s="20"/>
      <c r="F23" s="6"/>
    </row>
    <row r="24" spans="2:6" ht="12.75">
      <c r="B24" s="37" t="s">
        <v>24</v>
      </c>
      <c r="C24" s="38">
        <f>SUM(C21:C23)</f>
        <v>323.7</v>
      </c>
      <c r="F24" s="6"/>
    </row>
    <row r="27" spans="2:10" ht="12.75">
      <c r="B27" s="27" t="s">
        <v>27</v>
      </c>
      <c r="C27" s="45" t="str">
        <f>+C4</f>
        <v>Sept 05</v>
      </c>
      <c r="G27" s="46"/>
      <c r="H27" s="46"/>
      <c r="I27" s="4"/>
      <c r="J27" s="4"/>
    </row>
    <row r="28" spans="2:4" ht="12.75">
      <c r="B28" s="2"/>
      <c r="C28" s="17"/>
      <c r="D28" s="17"/>
    </row>
    <row r="29" spans="2:3" ht="12.75">
      <c r="B29" s="5" t="s">
        <v>29</v>
      </c>
      <c r="C29" s="22">
        <v>2602.2</v>
      </c>
    </row>
    <row r="30" spans="2:3" ht="12.75">
      <c r="B30" s="5" t="s">
        <v>30</v>
      </c>
      <c r="C30" s="22">
        <v>5223.9</v>
      </c>
    </row>
    <row r="31" spans="2:3" ht="12.75">
      <c r="B31" s="23" t="s">
        <v>31</v>
      </c>
      <c r="C31" s="24">
        <v>2654.7</v>
      </c>
    </row>
    <row r="32" spans="2:3" ht="12.75">
      <c r="B32" s="23" t="s">
        <v>32</v>
      </c>
      <c r="C32" s="24">
        <v>2444.4</v>
      </c>
    </row>
    <row r="33" spans="2:3" ht="12.75">
      <c r="B33" s="5" t="s">
        <v>33</v>
      </c>
      <c r="C33" s="22">
        <v>534.6</v>
      </c>
    </row>
    <row r="34" spans="2:3" ht="12.75">
      <c r="B34" s="5" t="s">
        <v>34</v>
      </c>
      <c r="C34" s="22">
        <v>19055.1</v>
      </c>
    </row>
    <row r="35" spans="2:3" ht="12.75">
      <c r="B35" s="5" t="s">
        <v>35</v>
      </c>
      <c r="C35" s="22">
        <v>2231.2</v>
      </c>
    </row>
    <row r="36" spans="2:3" ht="12.75">
      <c r="B36" s="5" t="s">
        <v>36</v>
      </c>
      <c r="C36" s="22">
        <v>306.4</v>
      </c>
    </row>
    <row r="37" spans="2:3" ht="12.75">
      <c r="B37" s="5" t="s">
        <v>37</v>
      </c>
      <c r="C37" s="22">
        <v>461</v>
      </c>
    </row>
    <row r="38" spans="2:3" ht="12.75">
      <c r="B38" s="23" t="s">
        <v>38</v>
      </c>
      <c r="C38" s="24">
        <v>207.8</v>
      </c>
    </row>
    <row r="39" spans="2:3" ht="12.75">
      <c r="B39" s="37" t="s">
        <v>39</v>
      </c>
      <c r="C39" s="38">
        <f>+C29+C30+C33+C34+C35+C36+C37</f>
        <v>30414.399999999998</v>
      </c>
    </row>
    <row r="40" spans="2:3" ht="12.75">
      <c r="B40" s="2" t="s">
        <v>0</v>
      </c>
      <c r="C40" s="21"/>
    </row>
    <row r="41" spans="2:10" ht="12.75">
      <c r="B41" s="27" t="s">
        <v>28</v>
      </c>
      <c r="C41" s="45" t="str">
        <f>+C27</f>
        <v>Sept 05</v>
      </c>
      <c r="G41" s="46"/>
      <c r="H41" s="46"/>
      <c r="I41" s="4"/>
      <c r="J41" s="4"/>
    </row>
    <row r="42" spans="2:3" ht="12.75">
      <c r="B42" s="2" t="s">
        <v>0</v>
      </c>
      <c r="C42" s="21"/>
    </row>
    <row r="43" spans="2:4" ht="12.75">
      <c r="B43" s="5" t="s">
        <v>40</v>
      </c>
      <c r="C43" s="22">
        <v>22713.3</v>
      </c>
      <c r="D43" s="22"/>
    </row>
    <row r="44" spans="2:4" ht="12.75">
      <c r="B44" s="23" t="s">
        <v>41</v>
      </c>
      <c r="C44" s="24">
        <v>15865.3</v>
      </c>
      <c r="D44" s="21"/>
    </row>
    <row r="45" spans="2:4" ht="12.75">
      <c r="B45" s="5" t="s">
        <v>42</v>
      </c>
      <c r="C45" s="22">
        <v>1344.5</v>
      </c>
      <c r="D45" s="22"/>
    </row>
    <row r="46" spans="2:4" ht="12.75">
      <c r="B46" s="23" t="s">
        <v>43</v>
      </c>
      <c r="C46" s="24">
        <v>560.4</v>
      </c>
      <c r="D46" s="21"/>
    </row>
    <row r="47" spans="2:4" ht="12.75">
      <c r="B47" s="5" t="s">
        <v>44</v>
      </c>
      <c r="C47" s="22">
        <v>186.8</v>
      </c>
      <c r="D47" s="22"/>
    </row>
    <row r="48" spans="2:4" ht="12.75">
      <c r="B48" s="5" t="s">
        <v>45</v>
      </c>
      <c r="C48" s="22">
        <f>+C49+C50+C51</f>
        <v>6324.1</v>
      </c>
      <c r="D48" s="22"/>
    </row>
    <row r="49" spans="2:4" ht="12.75">
      <c r="B49" s="23" t="s">
        <v>46</v>
      </c>
      <c r="C49" s="24">
        <v>398.3</v>
      </c>
      <c r="D49" s="24"/>
    </row>
    <row r="50" spans="2:4" ht="12.75">
      <c r="B50" s="23" t="s">
        <v>47</v>
      </c>
      <c r="C50" s="24">
        <v>5846.1</v>
      </c>
      <c r="D50" s="24"/>
    </row>
    <row r="51" spans="2:4" ht="12.75">
      <c r="B51" s="23" t="s">
        <v>48</v>
      </c>
      <c r="C51" s="24">
        <v>79.7</v>
      </c>
      <c r="D51" s="22"/>
    </row>
    <row r="52" spans="2:4" ht="12.75">
      <c r="B52" s="5" t="s">
        <v>49</v>
      </c>
      <c r="C52" s="22">
        <v>323.7</v>
      </c>
      <c r="D52" s="22"/>
    </row>
    <row r="53" spans="2:4" ht="12.75">
      <c r="B53" s="37" t="s">
        <v>50</v>
      </c>
      <c r="C53" s="38">
        <f>+C43+C45+C47+C52+C50</f>
        <v>30414.4</v>
      </c>
      <c r="D53" s="25"/>
    </row>
    <row r="54" ht="12.75">
      <c r="B54" s="44"/>
    </row>
    <row r="56" spans="2:8" ht="23.25" customHeight="1">
      <c r="B56" s="28" t="s">
        <v>5</v>
      </c>
      <c r="C56" s="29"/>
      <c r="D56" s="30"/>
      <c r="E56" s="31"/>
      <c r="F56" s="31"/>
      <c r="G56" s="31"/>
      <c r="H56" s="31"/>
    </row>
    <row r="57" spans="7:10" ht="12.75">
      <c r="G57" s="15"/>
      <c r="I57" s="4"/>
      <c r="J57" s="4"/>
    </row>
    <row r="58" spans="2:8" ht="49.5" customHeight="1">
      <c r="B58" s="47" t="str">
        <f>+C41</f>
        <v>Sept 05</v>
      </c>
      <c r="C58" s="33" t="s">
        <v>4</v>
      </c>
      <c r="D58" s="33" t="s">
        <v>3</v>
      </c>
      <c r="E58" s="33" t="s">
        <v>2</v>
      </c>
      <c r="F58" s="33" t="s">
        <v>1</v>
      </c>
      <c r="G58" s="1"/>
      <c r="H58" s="33" t="s">
        <v>51</v>
      </c>
    </row>
    <row r="59" spans="2:10" ht="12.75">
      <c r="B59" s="2"/>
      <c r="C59" s="3"/>
      <c r="D59" s="3"/>
      <c r="G59" s="4"/>
      <c r="I59" s="4"/>
      <c r="J59" s="4"/>
    </row>
    <row r="60" spans="2:10" ht="12.75">
      <c r="B60" s="2" t="s">
        <v>8</v>
      </c>
      <c r="C60" s="6">
        <v>42.3</v>
      </c>
      <c r="D60" s="6">
        <v>91.1</v>
      </c>
      <c r="E60" s="6">
        <v>6.7</v>
      </c>
      <c r="F60" s="6">
        <v>-2.2</v>
      </c>
      <c r="G60" s="32"/>
      <c r="H60" s="40">
        <f>+C6</f>
        <v>137.5</v>
      </c>
      <c r="I60" s="7"/>
      <c r="J60" s="4"/>
    </row>
    <row r="61" spans="2:10" ht="12.75">
      <c r="B61" s="2" t="s">
        <v>9</v>
      </c>
      <c r="C61" s="32">
        <v>78.2</v>
      </c>
      <c r="D61" s="6">
        <v>0.4</v>
      </c>
      <c r="E61" s="6">
        <v>5.1</v>
      </c>
      <c r="F61" s="6">
        <v>-0.1</v>
      </c>
      <c r="G61" s="32"/>
      <c r="H61" s="39">
        <f>+C7</f>
        <v>81.9</v>
      </c>
      <c r="I61" s="7"/>
      <c r="J61" s="4"/>
    </row>
    <row r="62" spans="2:10" ht="12.75">
      <c r="B62" s="2" t="s">
        <v>10</v>
      </c>
      <c r="C62" s="32">
        <v>59.4</v>
      </c>
      <c r="D62" s="6">
        <v>9.3</v>
      </c>
      <c r="E62" s="6">
        <v>19.9</v>
      </c>
      <c r="F62" s="6">
        <v>0</v>
      </c>
      <c r="G62" s="32"/>
      <c r="H62" s="39">
        <f>+C8</f>
        <v>80.5</v>
      </c>
      <c r="I62" s="7"/>
      <c r="J62" s="4"/>
    </row>
    <row r="63" spans="2:11" ht="12.75">
      <c r="B63" s="2" t="s">
        <v>11</v>
      </c>
      <c r="C63" s="32">
        <v>0</v>
      </c>
      <c r="D63" s="6">
        <v>0</v>
      </c>
      <c r="E63" s="6">
        <v>0</v>
      </c>
      <c r="F63" s="6">
        <v>0</v>
      </c>
      <c r="G63" s="32"/>
      <c r="H63" s="39">
        <f>+C9</f>
        <v>0</v>
      </c>
      <c r="I63" s="7"/>
      <c r="J63" s="4"/>
      <c r="K63" s="6"/>
    </row>
    <row r="64" spans="2:10" ht="12.75">
      <c r="B64" s="2" t="s">
        <v>19</v>
      </c>
      <c r="C64" s="6">
        <v>0</v>
      </c>
      <c r="D64" s="6">
        <v>0</v>
      </c>
      <c r="E64" s="6">
        <v>0</v>
      </c>
      <c r="F64" s="6">
        <v>104.8</v>
      </c>
      <c r="G64" s="6"/>
      <c r="H64" s="34">
        <f>+C10</f>
        <v>107.6</v>
      </c>
      <c r="I64" s="7"/>
      <c r="J64" s="4"/>
    </row>
    <row r="65" spans="2:10" ht="12.75">
      <c r="B65" s="37" t="s">
        <v>12</v>
      </c>
      <c r="C65" s="38">
        <f>SUM(C60:C64)</f>
        <v>179.9</v>
      </c>
      <c r="D65" s="38">
        <f>SUM(D60:D64)</f>
        <v>100.8</v>
      </c>
      <c r="E65" s="38">
        <f>SUM(E60:E64)</f>
        <v>31.7</v>
      </c>
      <c r="F65" s="38">
        <f>SUM(F60:F64)</f>
        <v>102.5</v>
      </c>
      <c r="G65" s="38"/>
      <c r="H65" s="41">
        <f>SUM(H60:H64)</f>
        <v>407.5</v>
      </c>
      <c r="I65" s="42"/>
      <c r="J65" s="4"/>
    </row>
    <row r="66" spans="2:10" ht="12.75">
      <c r="B66" s="2" t="s">
        <v>13</v>
      </c>
      <c r="C66" s="6">
        <v>-22.8</v>
      </c>
      <c r="D66" s="6">
        <v>-14.7</v>
      </c>
      <c r="E66" s="6">
        <v>-10.2</v>
      </c>
      <c r="F66" s="6">
        <v>-0.8</v>
      </c>
      <c r="G66" s="32"/>
      <c r="H66" s="40"/>
      <c r="I66" s="7"/>
      <c r="J66" s="4"/>
    </row>
    <row r="67" spans="2:10" ht="12.75">
      <c r="B67" s="2" t="s">
        <v>14</v>
      </c>
      <c r="C67" s="6">
        <v>-11.8</v>
      </c>
      <c r="D67" s="6">
        <v>-20</v>
      </c>
      <c r="E67" s="6">
        <v>-5.8</v>
      </c>
      <c r="F67" s="6">
        <v>-0.5</v>
      </c>
      <c r="G67" s="6"/>
      <c r="H67" s="40"/>
      <c r="I67" s="7"/>
      <c r="J67" s="4"/>
    </row>
    <row r="68" spans="2:10" ht="12.75">
      <c r="B68" s="37" t="s">
        <v>15</v>
      </c>
      <c r="C68" s="38">
        <f>+C66+C67</f>
        <v>-34.6</v>
      </c>
      <c r="D68" s="38">
        <f>+D66+D67</f>
        <v>-34.7</v>
      </c>
      <c r="E68" s="38">
        <f>+E66+E67</f>
        <v>-16</v>
      </c>
      <c r="F68" s="38">
        <f>+F66+F67</f>
        <v>-1.3</v>
      </c>
      <c r="G68" s="38"/>
      <c r="H68" s="41">
        <f>+C14</f>
        <v>-81.1</v>
      </c>
      <c r="I68" s="42"/>
      <c r="J68" s="4"/>
    </row>
    <row r="69" spans="2:10" ht="12.75">
      <c r="B69" s="37" t="s">
        <v>16</v>
      </c>
      <c r="C69" s="38">
        <f>+C65+C68</f>
        <v>145.3</v>
      </c>
      <c r="D69" s="38">
        <f>+D65+D68</f>
        <v>66.1</v>
      </c>
      <c r="E69" s="38">
        <f>+E65+E68</f>
        <v>15.7</v>
      </c>
      <c r="F69" s="38">
        <f>+F65+F68</f>
        <v>101.2</v>
      </c>
      <c r="G69" s="38"/>
      <c r="H69" s="41">
        <f>+H65+H68</f>
        <v>326.4</v>
      </c>
      <c r="I69" s="42"/>
      <c r="J69" s="4"/>
    </row>
    <row r="70" spans="2:10" ht="12.75">
      <c r="B70" s="2" t="s">
        <v>17</v>
      </c>
      <c r="C70" s="6">
        <v>89.6</v>
      </c>
      <c r="D70" s="6">
        <v>0</v>
      </c>
      <c r="E70" s="6">
        <v>1.4</v>
      </c>
      <c r="F70" s="6">
        <v>0</v>
      </c>
      <c r="G70" s="32"/>
      <c r="H70" s="40">
        <f>+C16</f>
        <v>91</v>
      </c>
      <c r="I70" s="7"/>
      <c r="J70" s="4"/>
    </row>
    <row r="71" spans="2:10" ht="12.75">
      <c r="B71" s="2" t="s">
        <v>18</v>
      </c>
      <c r="C71" s="6">
        <v>0</v>
      </c>
      <c r="D71" s="6">
        <v>0</v>
      </c>
      <c r="E71" s="6">
        <v>0.6</v>
      </c>
      <c r="F71" s="6">
        <v>0</v>
      </c>
      <c r="G71" s="32"/>
      <c r="H71" s="40">
        <f>+C17</f>
        <v>0.6</v>
      </c>
      <c r="I71" s="7"/>
      <c r="J71" s="4"/>
    </row>
    <row r="72" spans="2:10" ht="12.75">
      <c r="B72" s="2" t="s">
        <v>25</v>
      </c>
      <c r="C72" s="6">
        <v>0</v>
      </c>
      <c r="D72" s="6">
        <v>0</v>
      </c>
      <c r="E72" s="6">
        <v>0</v>
      </c>
      <c r="F72" s="6">
        <v>0</v>
      </c>
      <c r="G72" s="7"/>
      <c r="H72" s="40">
        <f>+C18</f>
        <v>0</v>
      </c>
      <c r="I72" s="7"/>
      <c r="J72" s="4"/>
    </row>
    <row r="73" spans="2:10" ht="12.75">
      <c r="B73" s="2" t="s">
        <v>20</v>
      </c>
      <c r="C73" s="6">
        <v>0</v>
      </c>
      <c r="D73" s="6">
        <v>-24.3</v>
      </c>
      <c r="E73" s="6">
        <v>-0.7</v>
      </c>
      <c r="F73" s="6">
        <v>0</v>
      </c>
      <c r="G73" s="32"/>
      <c r="H73" s="40">
        <f>+C19</f>
        <v>-25</v>
      </c>
      <c r="I73" s="7"/>
      <c r="J73" s="4"/>
    </row>
    <row r="74" spans="2:10" ht="12.75">
      <c r="B74" s="37" t="s">
        <v>21</v>
      </c>
      <c r="C74" s="38">
        <f>+C70+C71+C72+C73+C69</f>
        <v>234.9</v>
      </c>
      <c r="D74" s="38">
        <f>+D70+D71+D72+D73+D69</f>
        <v>41.8</v>
      </c>
      <c r="E74" s="38">
        <f>+E70+E71+E72+E73+E69</f>
        <v>17</v>
      </c>
      <c r="F74" s="38">
        <f>+F70+F71+F72+F73+F69</f>
        <v>101.2</v>
      </c>
      <c r="G74" s="38"/>
      <c r="H74" s="41">
        <f>SUM(H69:H73)</f>
        <v>393</v>
      </c>
      <c r="I74" s="42"/>
      <c r="J74" s="4"/>
    </row>
    <row r="75" spans="2:10" ht="12.75">
      <c r="B75" s="2" t="s">
        <v>22</v>
      </c>
      <c r="C75" s="6">
        <v>-49.5</v>
      </c>
      <c r="D75" s="6">
        <v>-16.4</v>
      </c>
      <c r="E75" s="6">
        <v>-2</v>
      </c>
      <c r="F75" s="6">
        <v>-0.5</v>
      </c>
      <c r="G75" s="32"/>
      <c r="H75" s="40">
        <f>+C22</f>
        <v>-66.6</v>
      </c>
      <c r="I75" s="7"/>
      <c r="J75" s="4"/>
    </row>
    <row r="76" spans="2:10" ht="12.75">
      <c r="B76" s="2" t="s">
        <v>23</v>
      </c>
      <c r="C76" s="6">
        <v>0</v>
      </c>
      <c r="D76" s="6">
        <v>-2.8</v>
      </c>
      <c r="E76" s="6">
        <v>0</v>
      </c>
      <c r="F76" s="6">
        <v>0</v>
      </c>
      <c r="G76" s="32"/>
      <c r="H76" s="40">
        <f>+C23</f>
        <v>-2.7</v>
      </c>
      <c r="I76" s="7"/>
      <c r="J76" s="4"/>
    </row>
    <row r="77" spans="2:10" ht="12.75">
      <c r="B77" s="37" t="s">
        <v>24</v>
      </c>
      <c r="C77" s="38">
        <f>+C74+C75+C76</f>
        <v>185.4</v>
      </c>
      <c r="D77" s="38">
        <f>+D74+D75+D76</f>
        <v>22.599999999999998</v>
      </c>
      <c r="E77" s="38">
        <f>+E74+E75+E76</f>
        <v>15</v>
      </c>
      <c r="F77" s="38">
        <f>+F74+F75+F76</f>
        <v>100.7</v>
      </c>
      <c r="G77" s="38"/>
      <c r="H77" s="41">
        <f>SUM(H74:H76)</f>
        <v>323.7</v>
      </c>
      <c r="I77" s="43"/>
      <c r="J77" s="4"/>
    </row>
    <row r="78" spans="2:10" ht="12.75">
      <c r="B78" s="3"/>
      <c r="C78" s="8"/>
      <c r="D78" s="8"/>
      <c r="E78" s="8"/>
      <c r="F78" s="8"/>
      <c r="G78" s="9"/>
      <c r="H78" s="34"/>
      <c r="I78" s="9"/>
      <c r="J78" s="7"/>
    </row>
    <row r="79" spans="2:10" s="15" customFormat="1" ht="12.75">
      <c r="B79" s="3"/>
      <c r="C79" s="8"/>
      <c r="D79" s="8"/>
      <c r="E79" s="8"/>
      <c r="F79" s="8"/>
      <c r="G79" s="9"/>
      <c r="H79" s="35"/>
      <c r="I79" s="9"/>
      <c r="J79" s="43"/>
    </row>
    <row r="80" spans="2:10" ht="12.75">
      <c r="B80" s="5" t="s">
        <v>30</v>
      </c>
      <c r="C80" s="6">
        <v>4113.9</v>
      </c>
      <c r="D80" s="6">
        <v>0</v>
      </c>
      <c r="E80" s="6">
        <v>1119.1</v>
      </c>
      <c r="F80" s="6">
        <v>0</v>
      </c>
      <c r="G80" s="32"/>
      <c r="H80" s="34">
        <v>5223.9</v>
      </c>
      <c r="I80" s="7"/>
      <c r="J80" s="9"/>
    </row>
    <row r="81" spans="2:10" ht="12.75">
      <c r="B81" s="5" t="s">
        <v>35</v>
      </c>
      <c r="C81" s="6">
        <v>132</v>
      </c>
      <c r="D81" s="6">
        <v>0</v>
      </c>
      <c r="E81" s="6">
        <v>0</v>
      </c>
      <c r="F81" s="6">
        <v>2072</v>
      </c>
      <c r="G81" s="32"/>
      <c r="H81" s="34">
        <v>2231.2</v>
      </c>
      <c r="I81" s="7"/>
      <c r="J81" s="7"/>
    </row>
    <row r="82" spans="2:10" ht="12.75">
      <c r="B82" s="5" t="s">
        <v>34</v>
      </c>
      <c r="C82" s="6">
        <v>13935.2</v>
      </c>
      <c r="D82" s="6">
        <v>7499.5</v>
      </c>
      <c r="E82" s="6">
        <v>578.1</v>
      </c>
      <c r="F82" s="6">
        <v>0</v>
      </c>
      <c r="G82" s="32"/>
      <c r="H82" s="34">
        <v>19055.1</v>
      </c>
      <c r="I82" s="7"/>
      <c r="J82" s="7"/>
    </row>
    <row r="83" spans="2:10" s="26" customFormat="1" ht="12.75">
      <c r="B83" s="10" t="s">
        <v>52</v>
      </c>
      <c r="C83" s="11">
        <v>2797.4</v>
      </c>
      <c r="D83" s="12">
        <v>0</v>
      </c>
      <c r="E83" s="12">
        <v>0</v>
      </c>
      <c r="F83" s="12">
        <v>0</v>
      </c>
      <c r="G83" s="13"/>
      <c r="H83" s="36">
        <v>0</v>
      </c>
      <c r="I83" s="13"/>
      <c r="J83" s="9"/>
    </row>
    <row r="84" spans="2:10" ht="12.75">
      <c r="B84" s="37"/>
      <c r="C84" s="38"/>
      <c r="D84" s="38"/>
      <c r="E84" s="38"/>
      <c r="F84" s="38"/>
      <c r="G84" s="38"/>
      <c r="H84" s="38"/>
      <c r="I84" s="9"/>
      <c r="J84" s="7"/>
    </row>
    <row r="85" spans="4:6" ht="12.75">
      <c r="D85" s="3"/>
      <c r="F85" s="18"/>
    </row>
    <row r="86" spans="4:6" ht="12.75">
      <c r="D86" s="3"/>
      <c r="F86" s="18"/>
    </row>
    <row r="87" spans="4:6" ht="12.75">
      <c r="D87" s="3"/>
      <c r="F87" s="18"/>
    </row>
    <row r="88" spans="4:6" ht="12.75">
      <c r="D88" s="3"/>
      <c r="F88" s="18"/>
    </row>
    <row r="65419" ht="12.75" hidden="1">
      <c r="A65419" s="3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2007-04-06T14:02:05Z</dcterms:modified>
  <cp:category/>
  <cp:version/>
  <cp:contentType/>
  <cp:contentStatus/>
</cp:coreProperties>
</file>